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CG u  ÖGB\GEWERKSCHAFT\2015 GdG Wahenl\"/>
    </mc:Choice>
  </mc:AlternateContent>
  <bookViews>
    <workbookView xWindow="120" yWindow="60" windowWidth="28515" windowHeight="14115"/>
  </bookViews>
  <sheets>
    <sheet name="Wähleranzahl" sheetId="1" r:id="rId1"/>
    <sheet name="Abstimmergebnis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P13" i="1" l="1"/>
  <c r="M29" i="2" l="1"/>
  <c r="L29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L4" i="2"/>
  <c r="L5" i="2"/>
  <c r="L6" i="2"/>
  <c r="L7" i="2"/>
  <c r="L8" i="2"/>
  <c r="L9" i="2"/>
  <c r="L3" i="2"/>
  <c r="K9" i="2"/>
  <c r="K8" i="2"/>
  <c r="K7" i="2"/>
  <c r="K6" i="2"/>
  <c r="K5" i="2"/>
  <c r="K4" i="2"/>
  <c r="K3" i="2"/>
  <c r="K26" i="2"/>
  <c r="K25" i="2"/>
  <c r="K24" i="2"/>
  <c r="K23" i="2"/>
  <c r="K22" i="2"/>
  <c r="K21" i="2"/>
  <c r="K20" i="2"/>
  <c r="J29" i="2"/>
  <c r="K29" i="2" s="1"/>
  <c r="U13" i="1"/>
  <c r="O13" i="1"/>
  <c r="H3" i="1" l="1"/>
  <c r="J12" i="2"/>
  <c r="H12" i="2"/>
  <c r="F12" i="2"/>
  <c r="D12" i="2"/>
  <c r="B12" i="2"/>
  <c r="H29" i="2"/>
  <c r="J30" i="2" s="1"/>
  <c r="F29" i="2"/>
  <c r="D29" i="2"/>
  <c r="D30" i="2" s="1"/>
  <c r="B29" i="2"/>
  <c r="G11" i="2"/>
  <c r="G28" i="2"/>
  <c r="I10" i="2"/>
  <c r="G10" i="2"/>
  <c r="I27" i="2"/>
  <c r="G27" i="2"/>
  <c r="I9" i="2"/>
  <c r="M9" i="2" s="1"/>
  <c r="G9" i="2"/>
  <c r="E9" i="2"/>
  <c r="C9" i="2"/>
  <c r="I26" i="2"/>
  <c r="G26" i="2"/>
  <c r="E26" i="2"/>
  <c r="C26" i="2"/>
  <c r="I8" i="2"/>
  <c r="M8" i="2" s="1"/>
  <c r="G8" i="2"/>
  <c r="E8" i="2"/>
  <c r="C8" i="2"/>
  <c r="I25" i="2"/>
  <c r="G25" i="2"/>
  <c r="E25" i="2"/>
  <c r="C25" i="2"/>
  <c r="I7" i="2"/>
  <c r="M7" i="2" s="1"/>
  <c r="G7" i="2"/>
  <c r="E7" i="2"/>
  <c r="C7" i="2"/>
  <c r="I24" i="2"/>
  <c r="G24" i="2"/>
  <c r="E24" i="2"/>
  <c r="C24" i="2"/>
  <c r="I6" i="2"/>
  <c r="M6" i="2" s="1"/>
  <c r="G6" i="2"/>
  <c r="E6" i="2"/>
  <c r="C6" i="2"/>
  <c r="I23" i="2"/>
  <c r="G23" i="2"/>
  <c r="E23" i="2"/>
  <c r="C23" i="2"/>
  <c r="I5" i="2"/>
  <c r="M5" i="2" s="1"/>
  <c r="G5" i="2"/>
  <c r="E5" i="2"/>
  <c r="C5" i="2"/>
  <c r="I22" i="2"/>
  <c r="G22" i="2"/>
  <c r="E22" i="2"/>
  <c r="C22" i="2"/>
  <c r="I4" i="2"/>
  <c r="M4" i="2" s="1"/>
  <c r="G4" i="2"/>
  <c r="E4" i="2"/>
  <c r="C4" i="2"/>
  <c r="I21" i="2"/>
  <c r="G21" i="2"/>
  <c r="E21" i="2"/>
  <c r="C21" i="2"/>
  <c r="I3" i="2"/>
  <c r="M3" i="2" s="1"/>
  <c r="G3" i="2"/>
  <c r="E3" i="2"/>
  <c r="C3" i="2"/>
  <c r="I20" i="2"/>
  <c r="G20" i="2"/>
  <c r="E20" i="2"/>
  <c r="C20" i="2"/>
  <c r="K12" i="2" l="1"/>
  <c r="L12" i="2"/>
  <c r="H30" i="2"/>
  <c r="J13" i="2"/>
  <c r="D13" i="2"/>
  <c r="F13" i="2"/>
  <c r="F30" i="2"/>
  <c r="H13" i="2"/>
  <c r="S13" i="1"/>
  <c r="G29" i="2" s="1"/>
  <c r="N4" i="1"/>
  <c r="N5" i="1"/>
  <c r="N6" i="1"/>
  <c r="N7" i="1"/>
  <c r="N8" i="1"/>
  <c r="N9" i="1"/>
  <c r="N10" i="1"/>
  <c r="N3" i="1"/>
  <c r="G12" i="2" l="1"/>
  <c r="T13" i="1"/>
  <c r="Q13" i="1"/>
  <c r="R13" i="1"/>
  <c r="C13" i="1"/>
  <c r="D13" i="1"/>
  <c r="E13" i="1"/>
  <c r="G13" i="1"/>
  <c r="H13" i="1" s="1"/>
  <c r="I13" i="1"/>
  <c r="J13" i="1"/>
  <c r="K13" i="1"/>
  <c r="L13" i="1"/>
  <c r="M13" i="1"/>
  <c r="B13" i="1"/>
  <c r="H9" i="1"/>
  <c r="H8" i="1"/>
  <c r="H7" i="1"/>
  <c r="H6" i="1"/>
  <c r="H5" i="1"/>
  <c r="H4" i="1"/>
  <c r="C12" i="2" l="1"/>
  <c r="C29" i="2"/>
  <c r="E29" i="2"/>
  <c r="E12" i="2"/>
  <c r="I29" i="2"/>
  <c r="I12" i="2"/>
  <c r="M12" i="2" s="1"/>
  <c r="N13" i="1"/>
  <c r="I30" i="2" l="1"/>
  <c r="K30" i="2"/>
  <c r="I13" i="2"/>
  <c r="K13" i="2"/>
  <c r="E13" i="2"/>
  <c r="G13" i="2"/>
  <c r="E30" i="2"/>
  <c r="G30" i="2"/>
</calcChain>
</file>

<file path=xl/comments1.xml><?xml version="1.0" encoding="utf-8"?>
<comments xmlns="http://schemas.openxmlformats.org/spreadsheetml/2006/main">
  <authors>
    <author>Werschlein Gerald Ing.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</rPr>
          <t>Werschlein Gerald Ing.:</t>
        </r>
        <r>
          <rPr>
            <sz val="9"/>
            <color indexed="81"/>
            <rFont val="Tahoma"/>
            <family val="2"/>
          </rPr>
          <t xml:space="preserve">
Rückantwortschreiben ohne Adresse--&gt;keine Prüfung ob Wahlrecht!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Werschlein Gerald Ing.:</t>
        </r>
        <r>
          <rPr>
            <sz val="9"/>
            <color indexed="81"/>
            <rFont val="Tahoma"/>
            <family val="2"/>
          </rPr>
          <t xml:space="preserve">
Rückantwortschreiben ohne Adresse--&gt;keine Prüfung ob Wahlrecht!</t>
        </r>
      </text>
    </comment>
  </commentList>
</comments>
</file>

<file path=xl/sharedStrings.xml><?xml version="1.0" encoding="utf-8"?>
<sst xmlns="http://schemas.openxmlformats.org/spreadsheetml/2006/main" count="80" uniqueCount="21">
  <si>
    <t>FSG</t>
  </si>
  <si>
    <t>FCG</t>
  </si>
  <si>
    <t>Bezirk</t>
  </si>
  <si>
    <t>Neusiedl</t>
  </si>
  <si>
    <t>Wähler</t>
  </si>
  <si>
    <t>Gültig</t>
  </si>
  <si>
    <t>Beteiligung</t>
  </si>
  <si>
    <t>Eisenstadt</t>
  </si>
  <si>
    <t>Mattersburg</t>
  </si>
  <si>
    <t>Oberpullendorf</t>
  </si>
  <si>
    <t>Oberwart</t>
  </si>
  <si>
    <t>Güssung</t>
  </si>
  <si>
    <t>Jennersdorf</t>
  </si>
  <si>
    <t>GESAMT</t>
  </si>
  <si>
    <t>Pensionisten</t>
  </si>
  <si>
    <t>KMSfB</t>
  </si>
  <si>
    <t>Veränderung Vorjahr</t>
  </si>
  <si>
    <t xml:space="preserve"> </t>
  </si>
  <si>
    <t>allg. ungülltig</t>
  </si>
  <si>
    <t>div.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</si>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</sst>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9" fontId="0" fillId="0" borderId="0" xfId="2" applyFont="1"/>
    <xf numFmtId="165" fontId="0" fillId="0" borderId="0" xfId="1" applyNumberFormat="1" applyFont="1"/>
    <xf numFmtId="0" fontId="0" fillId="0" borderId="0" xfId="1" applyNumberFormat="1" applyFont="1"/>
    <xf numFmtId="164" fontId="2" fillId="0" borderId="0" xfId="2" applyNumberFormat="1" applyFont="1"/>
    <xf numFmtId="0" fontId="0" fillId="0" borderId="1" xfId="0" applyBorder="1"/>
    <xf numFmtId="0" fontId="0" fillId="0" borderId="1" xfId="1" applyNumberFormat="1" applyFont="1" applyBorder="1"/>
    <xf numFmtId="9" fontId="0" fillId="0" borderId="1" xfId="2" applyFont="1" applyBorder="1"/>
    <xf numFmtId="0" fontId="0" fillId="0" borderId="1" xfId="0" applyNumberFormat="1" applyBorder="1"/>
    <xf numFmtId="10" fontId="2" fillId="0" borderId="1" xfId="2" applyNumberFormat="1" applyFont="1" applyBorder="1"/>
    <xf numFmtId="10" fontId="2" fillId="0" borderId="0" xfId="2" applyNumberFormat="1" applyFont="1"/>
    <xf numFmtId="0" fontId="0" fillId="2" borderId="1" xfId="0" applyFill="1" applyBorder="1"/>
    <xf numFmtId="0" fontId="0" fillId="4" borderId="1" xfId="0" applyFill="1" applyBorder="1"/>
    <xf numFmtId="10" fontId="2" fillId="4" borderId="1" xfId="2" applyNumberFormat="1" applyFont="1" applyFill="1" applyBorder="1"/>
    <xf numFmtId="0" fontId="0" fillId="2" borderId="1" xfId="1" applyNumberFormat="1" applyFont="1" applyFill="1" applyBorder="1"/>
    <xf numFmtId="0" fontId="0" fillId="4" borderId="1" xfId="1" applyNumberFormat="1" applyFont="1" applyFill="1" applyBorder="1"/>
    <xf numFmtId="9" fontId="0" fillId="4" borderId="1" xfId="2" applyFont="1" applyFill="1" applyBorder="1"/>
    <xf numFmtId="0" fontId="0" fillId="2" borderId="1" xfId="0" applyNumberFormat="1" applyFill="1" applyBorder="1"/>
    <xf numFmtId="9" fontId="2" fillId="2" borderId="1" xfId="2" applyFont="1" applyFill="1" applyBorder="1"/>
    <xf numFmtId="0" fontId="0" fillId="2" borderId="1" xfId="2" applyNumberFormat="1" applyFont="1" applyFill="1" applyBorder="1"/>
    <xf numFmtId="0" fontId="0" fillId="0" borderId="6" xfId="0" applyBorder="1"/>
    <xf numFmtId="0" fontId="0" fillId="4" borderId="6" xfId="0" applyFill="1" applyBorder="1"/>
    <xf numFmtId="0" fontId="0" fillId="2" borderId="6" xfId="0" applyFill="1" applyBorder="1"/>
    <xf numFmtId="10" fontId="2" fillId="0" borderId="6" xfId="2" applyNumberFormat="1" applyFont="1" applyBorder="1"/>
    <xf numFmtId="0" fontId="0" fillId="2" borderId="6" xfId="0" applyNumberFormat="1" applyFill="1" applyBorder="1"/>
    <xf numFmtId="9" fontId="2" fillId="2" borderId="6" xfId="2" applyFont="1" applyFill="1" applyBorder="1"/>
    <xf numFmtId="0" fontId="0" fillId="0" borderId="5" xfId="0" applyBorder="1"/>
    <xf numFmtId="0" fontId="0" fillId="4" borderId="5" xfId="0" applyFill="1" applyBorder="1"/>
    <xf numFmtId="0" fontId="0" fillId="2" borderId="5" xfId="0" applyFill="1" applyBorder="1"/>
    <xf numFmtId="10" fontId="2" fillId="0" borderId="5" xfId="2" applyNumberFormat="1" applyFont="1" applyBorder="1"/>
    <xf numFmtId="9" fontId="0" fillId="4" borderId="5" xfId="2" applyFont="1" applyFill="1" applyBorder="1"/>
    <xf numFmtId="0" fontId="0" fillId="0" borderId="5" xfId="0" applyNumberFormat="1" applyBorder="1"/>
    <xf numFmtId="9" fontId="0" fillId="0" borderId="5" xfId="2" applyFont="1" applyBorder="1"/>
    <xf numFmtId="0" fontId="0" fillId="2" borderId="5" xfId="2" applyNumberFormat="1" applyFont="1" applyFill="1" applyBorder="1"/>
    <xf numFmtId="9" fontId="2" fillId="2" borderId="5" xfId="2" applyFont="1" applyFill="1" applyBorder="1"/>
    <xf numFmtId="0" fontId="0" fillId="0" borderId="5" xfId="1" applyNumberFormat="1" applyFont="1" applyBorder="1"/>
    <xf numFmtId="0" fontId="0" fillId="4" borderId="5" xfId="1" applyNumberFormat="1" applyFont="1" applyFill="1" applyBorder="1"/>
    <xf numFmtId="0" fontId="0" fillId="2" borderId="5" xfId="1" applyNumberFormat="1" applyFont="1" applyFill="1" applyBorder="1"/>
    <xf numFmtId="0" fontId="0" fillId="2" borderId="1" xfId="1" applyNumberFormat="1" applyFont="1" applyFill="1" applyBorder="1" applyAlignment="1">
      <alignment horizontal="center"/>
    </xf>
    <xf numFmtId="0" fontId="0" fillId="4" borderId="1" xfId="0" applyNumberFormat="1" applyFill="1" applyBorder="1"/>
    <xf numFmtId="9" fontId="2" fillId="4" borderId="1" xfId="2" applyFont="1" applyFill="1" applyBorder="1"/>
    <xf numFmtId="0" fontId="0" fillId="4" borderId="1" xfId="2" applyNumberFormat="1" applyFont="1" applyFill="1" applyBorder="1"/>
    <xf numFmtId="0" fontId="0" fillId="4" borderId="5" xfId="2" applyNumberFormat="1" applyFont="1" applyFill="1" applyBorder="1"/>
    <xf numFmtId="9" fontId="2" fillId="4" borderId="5" xfId="2" applyFont="1" applyFill="1" applyBorder="1"/>
    <xf numFmtId="0" fontId="0" fillId="4" borderId="6" xfId="0" applyNumberFormat="1" applyFill="1" applyBorder="1"/>
    <xf numFmtId="9" fontId="2" fillId="4" borderId="6" xfId="2" applyFont="1" applyFill="1" applyBorder="1"/>
    <xf numFmtId="0" fontId="0" fillId="0" borderId="10" xfId="0" applyBorder="1"/>
    <xf numFmtId="0" fontId="0" fillId="4" borderId="10" xfId="0" applyFill="1" applyBorder="1"/>
    <xf numFmtId="0" fontId="0" fillId="2" borderId="10" xfId="0" applyFill="1" applyBorder="1"/>
    <xf numFmtId="10" fontId="2" fillId="0" borderId="10" xfId="2" applyNumberFormat="1" applyFont="1" applyBorder="1"/>
    <xf numFmtId="9" fontId="0" fillId="4" borderId="10" xfId="2" applyFont="1" applyFill="1" applyBorder="1"/>
    <xf numFmtId="0" fontId="0" fillId="0" borderId="10" xfId="0" applyNumberFormat="1" applyBorder="1"/>
    <xf numFmtId="9" fontId="0" fillId="0" borderId="10" xfId="2" applyFont="1" applyBorder="1"/>
    <xf numFmtId="0" fontId="0" fillId="4" borderId="10" xfId="2" applyNumberFormat="1" applyFont="1" applyFill="1" applyBorder="1"/>
    <xf numFmtId="9" fontId="2" fillId="4" borderId="10" xfId="2" applyFont="1" applyFill="1" applyBorder="1"/>
    <xf numFmtId="0" fontId="0" fillId="2" borderId="10" xfId="2" applyNumberFormat="1" applyFont="1" applyFill="1" applyBorder="1"/>
    <xf numFmtId="9" fontId="2" fillId="2" borderId="10" xfId="2" applyFont="1" applyFill="1" applyBorder="1"/>
    <xf numFmtId="0" fontId="0" fillId="0" borderId="10" xfId="1" applyNumberFormat="1" applyFont="1" applyBorder="1"/>
    <xf numFmtId="0" fontId="0" fillId="4" borderId="10" xfId="1" applyNumberFormat="1" applyFont="1" applyFill="1" applyBorder="1"/>
    <xf numFmtId="0" fontId="0" fillId="2" borderId="10" xfId="1" applyNumberFormat="1" applyFont="1" applyFill="1" applyBorder="1"/>
    <xf numFmtId="0" fontId="0" fillId="0" borderId="1" xfId="1" applyNumberFormat="1" applyFont="1" applyFill="1" applyBorder="1"/>
    <xf numFmtId="0" fontId="0" fillId="0" borderId="10" xfId="1" applyNumberFormat="1" applyFont="1" applyFill="1" applyBorder="1"/>
    <xf numFmtId="0" fontId="0" fillId="0" borderId="5" xfId="1" applyNumberFormat="1" applyFont="1" applyFill="1" applyBorder="1"/>
    <xf numFmtId="0" fontId="0" fillId="0" borderId="6" xfId="0" applyFill="1" applyBorder="1"/>
    <xf numFmtId="0" fontId="0" fillId="6" borderId="1" xfId="0" applyFill="1" applyBorder="1"/>
    <xf numFmtId="10" fontId="2" fillId="6" borderId="1" xfId="2" applyNumberFormat="1" applyFont="1" applyFill="1" applyBorder="1"/>
    <xf numFmtId="1" fontId="2" fillId="6" borderId="1" xfId="2" applyNumberFormat="1" applyFont="1" applyFill="1" applyBorder="1"/>
    <xf numFmtId="10" fontId="0" fillId="0" borderId="0" xfId="0" applyNumberFormat="1"/>
    <xf numFmtId="0" fontId="2" fillId="2" borderId="1" xfId="0" applyFont="1" applyFill="1" applyBorder="1"/>
    <xf numFmtId="1" fontId="4" fillId="6" borderId="1" xfId="2" applyNumberFormat="1" applyFont="1" applyFill="1" applyBorder="1"/>
    <xf numFmtId="10" fontId="4" fillId="6" borderId="1" xfId="2" applyNumberFormat="1" applyFont="1" applyFill="1" applyBorder="1"/>
    <xf numFmtId="0" fontId="3" fillId="6" borderId="1" xfId="0" applyFont="1" applyFill="1" applyBorder="1"/>
    <xf numFmtId="0" fontId="0" fillId="0" borderId="1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164" fontId="4" fillId="5" borderId="3" xfId="2" applyNumberFormat="1" applyFont="1" applyFill="1" applyBorder="1" applyAlignment="1">
      <alignment horizontal="center"/>
    </xf>
    <xf numFmtId="164" fontId="4" fillId="5" borderId="4" xfId="2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36"/>
  <sheetViews>
    <sheetView tabSelected="1" zoomScaleNormal="100" workbookViewId="0">
      <selection activeCell="P14" sqref="P14"/>
    </sheetView>
  </sheetViews>
  <sheetFormatPr baseColWidth="10" defaultRowHeight="15" x14ac:dyDescent="0.25"/>
  <cols>
    <col min="1" max="1" width="14.28515625" customWidth="1"/>
    <col min="2" max="2" width="5.7109375" customWidth="1"/>
    <col min="3" max="3" width="6.7109375" bestFit="1" customWidth="1"/>
    <col min="4" max="4" width="5.7109375" customWidth="1"/>
    <col min="5" max="5" width="6.7109375" bestFit="1" customWidth="1"/>
    <col min="6" max="6" width="6.7109375" customWidth="1"/>
    <col min="7" max="7" width="5.7109375" style="2" customWidth="1"/>
    <col min="8" max="8" width="6.7109375" style="4" bestFit="1" customWidth="1"/>
    <col min="9" max="9" width="5.7109375" style="1" customWidth="1"/>
    <col min="10" max="10" width="6.7109375" style="1" bestFit="1" customWidth="1"/>
    <col min="11" max="11" width="5.7109375" style="1" customWidth="1"/>
    <col min="12" max="12" width="6.7109375" style="1" bestFit="1" customWidth="1"/>
    <col min="13" max="13" width="5.7109375" style="1" customWidth="1"/>
    <col min="14" max="14" width="6.7109375" style="1" bestFit="1" customWidth="1"/>
    <col min="15" max="16" width="6.7109375" style="1" customWidth="1"/>
    <col min="17" max="17" width="5.7109375" style="3" customWidth="1"/>
    <col min="18" max="18" width="6.7109375" style="3" bestFit="1" customWidth="1"/>
    <col min="19" max="19" width="5.7109375" style="3" customWidth="1"/>
    <col min="20" max="20" width="6.7109375" style="3" bestFit="1" customWidth="1"/>
    <col min="21" max="21" width="6.7109375" style="3" customWidth="1"/>
    <col min="22" max="23" width="14.28515625" customWidth="1"/>
    <col min="24" max="24" width="5.7109375" style="3" customWidth="1"/>
    <col min="25" max="25" width="5.7109375" style="4" customWidth="1"/>
    <col min="26" max="26" width="5.7109375" style="3" customWidth="1"/>
    <col min="27" max="27" width="5.7109375" style="4" customWidth="1"/>
    <col min="28" max="28" width="5.7109375" style="3" customWidth="1"/>
    <col min="29" max="29" width="5.7109375" style="4" customWidth="1"/>
    <col min="30" max="32" width="5.7109375" customWidth="1"/>
    <col min="33" max="33" width="5.7109375" style="4" customWidth="1"/>
    <col min="34" max="34" width="5.7109375" customWidth="1"/>
    <col min="35" max="35" width="5.7109375" style="4" customWidth="1"/>
    <col min="36" max="36" width="5.7109375" customWidth="1"/>
    <col min="37" max="37" width="5.7109375" style="4" customWidth="1"/>
    <col min="38" max="39" width="5.7109375" customWidth="1"/>
  </cols>
  <sheetData>
    <row r="1" spans="1:22" x14ac:dyDescent="0.25">
      <c r="A1" s="5" t="s">
        <v>2</v>
      </c>
      <c r="B1" s="73" t="s">
        <v>4</v>
      </c>
      <c r="C1" s="74"/>
      <c r="D1" s="74"/>
      <c r="E1" s="74"/>
      <c r="F1" s="75"/>
      <c r="G1" s="76" t="s">
        <v>6</v>
      </c>
      <c r="H1" s="77"/>
      <c r="I1" s="77"/>
      <c r="J1" s="77"/>
      <c r="K1" s="77"/>
      <c r="L1" s="77"/>
      <c r="M1" s="77"/>
      <c r="N1" s="77"/>
      <c r="O1" s="77"/>
      <c r="P1" s="78"/>
      <c r="Q1" s="80" t="s">
        <v>5</v>
      </c>
      <c r="R1" s="80"/>
      <c r="S1" s="80"/>
      <c r="T1" s="80"/>
      <c r="U1" s="38"/>
      <c r="V1" s="5" t="s">
        <v>2</v>
      </c>
    </row>
    <row r="2" spans="1:22" x14ac:dyDescent="0.25">
      <c r="A2" s="5"/>
      <c r="B2" s="5">
        <v>2002</v>
      </c>
      <c r="C2" s="12">
        <v>2006</v>
      </c>
      <c r="D2" s="5">
        <v>2010</v>
      </c>
      <c r="E2" s="12">
        <v>2015</v>
      </c>
      <c r="F2" s="11">
        <v>2020</v>
      </c>
      <c r="G2" s="72">
        <v>2002</v>
      </c>
      <c r="H2" s="72"/>
      <c r="I2" s="79">
        <v>2006</v>
      </c>
      <c r="J2" s="79"/>
      <c r="K2" s="72">
        <v>2010</v>
      </c>
      <c r="L2" s="72"/>
      <c r="M2" s="79">
        <v>2015</v>
      </c>
      <c r="N2" s="79"/>
      <c r="O2" s="73">
        <v>2020</v>
      </c>
      <c r="P2" s="75"/>
      <c r="Q2" s="6">
        <v>2002</v>
      </c>
      <c r="R2" s="15">
        <v>2006</v>
      </c>
      <c r="S2" s="6">
        <v>2010</v>
      </c>
      <c r="T2" s="60">
        <v>2015</v>
      </c>
      <c r="U2" s="14">
        <v>2020</v>
      </c>
      <c r="V2" s="5"/>
    </row>
    <row r="3" spans="1:22" x14ac:dyDescent="0.25">
      <c r="A3" s="5" t="s">
        <v>3</v>
      </c>
      <c r="B3" s="5">
        <v>211</v>
      </c>
      <c r="C3" s="12"/>
      <c r="D3" s="5"/>
      <c r="E3" s="12">
        <v>211</v>
      </c>
      <c r="F3" s="11"/>
      <c r="G3" s="5">
        <v>121</v>
      </c>
      <c r="H3" s="9">
        <f t="shared" ref="H3:H9" si="0">G3/B3</f>
        <v>0.57345971563981046</v>
      </c>
      <c r="I3" s="16"/>
      <c r="J3" s="16"/>
      <c r="K3" s="8">
        <v>113</v>
      </c>
      <c r="L3" s="5"/>
      <c r="M3" s="39">
        <v>121</v>
      </c>
      <c r="N3" s="40">
        <f t="shared" ref="N3:N10" si="1">M3/E3</f>
        <v>0.57345971563981046</v>
      </c>
      <c r="O3" s="17">
        <v>166</v>
      </c>
      <c r="P3" s="18"/>
      <c r="Q3" s="6">
        <v>121</v>
      </c>
      <c r="R3" s="15">
        <v>113</v>
      </c>
      <c r="S3" s="6">
        <v>110</v>
      </c>
      <c r="T3" s="60">
        <v>120</v>
      </c>
      <c r="U3" s="14">
        <v>163</v>
      </c>
      <c r="V3" s="5" t="s">
        <v>3</v>
      </c>
    </row>
    <row r="4" spans="1:22" x14ac:dyDescent="0.25">
      <c r="A4" s="5" t="s">
        <v>7</v>
      </c>
      <c r="B4" s="5">
        <v>571</v>
      </c>
      <c r="C4" s="12"/>
      <c r="D4" s="5"/>
      <c r="E4" s="12">
        <v>460</v>
      </c>
      <c r="F4" s="11"/>
      <c r="G4" s="5">
        <v>428</v>
      </c>
      <c r="H4" s="9">
        <f t="shared" si="0"/>
        <v>0.74956217162872152</v>
      </c>
      <c r="I4" s="16"/>
      <c r="J4" s="16"/>
      <c r="K4" s="8">
        <v>332</v>
      </c>
      <c r="L4" s="5"/>
      <c r="M4" s="39">
        <v>334</v>
      </c>
      <c r="N4" s="40">
        <f t="shared" si="1"/>
        <v>0.72608695652173916</v>
      </c>
      <c r="O4" s="17">
        <v>295</v>
      </c>
      <c r="P4" s="18"/>
      <c r="Q4" s="6">
        <v>426</v>
      </c>
      <c r="R4" s="15">
        <v>382</v>
      </c>
      <c r="S4" s="6">
        <v>320</v>
      </c>
      <c r="T4" s="60">
        <v>330</v>
      </c>
      <c r="U4" s="14">
        <v>285</v>
      </c>
      <c r="V4" s="5" t="s">
        <v>7</v>
      </c>
    </row>
    <row r="5" spans="1:22" x14ac:dyDescent="0.25">
      <c r="A5" s="5" t="s">
        <v>8</v>
      </c>
      <c r="B5" s="5">
        <v>257</v>
      </c>
      <c r="C5" s="12"/>
      <c r="D5" s="5"/>
      <c r="E5" s="12">
        <v>275</v>
      </c>
      <c r="F5" s="11"/>
      <c r="G5" s="5">
        <v>207</v>
      </c>
      <c r="H5" s="9">
        <f t="shared" si="0"/>
        <v>0.80544747081712065</v>
      </c>
      <c r="I5" s="16"/>
      <c r="J5" s="16"/>
      <c r="K5" s="8">
        <v>215</v>
      </c>
      <c r="L5" s="7"/>
      <c r="M5" s="41">
        <v>225</v>
      </c>
      <c r="N5" s="40">
        <f t="shared" si="1"/>
        <v>0.81818181818181823</v>
      </c>
      <c r="O5" s="19">
        <v>298</v>
      </c>
      <c r="P5" s="18"/>
      <c r="Q5" s="6">
        <v>205</v>
      </c>
      <c r="R5" s="15">
        <v>227</v>
      </c>
      <c r="S5" s="6">
        <v>206</v>
      </c>
      <c r="T5" s="60">
        <v>224</v>
      </c>
      <c r="U5" s="14">
        <v>293</v>
      </c>
      <c r="V5" s="5" t="s">
        <v>8</v>
      </c>
    </row>
    <row r="6" spans="1:22" x14ac:dyDescent="0.25">
      <c r="A6" s="5" t="s">
        <v>9</v>
      </c>
      <c r="B6" s="5">
        <v>164</v>
      </c>
      <c r="C6" s="12"/>
      <c r="D6" s="5"/>
      <c r="E6" s="12">
        <v>156</v>
      </c>
      <c r="F6" s="11"/>
      <c r="G6" s="5">
        <v>120</v>
      </c>
      <c r="H6" s="9">
        <f t="shared" si="0"/>
        <v>0.73170731707317072</v>
      </c>
      <c r="I6" s="16"/>
      <c r="J6" s="16"/>
      <c r="K6" s="8">
        <v>119</v>
      </c>
      <c r="L6" s="7"/>
      <c r="M6" s="41">
        <v>119</v>
      </c>
      <c r="N6" s="40">
        <f t="shared" si="1"/>
        <v>0.76282051282051277</v>
      </c>
      <c r="O6" s="19">
        <v>173</v>
      </c>
      <c r="P6" s="18"/>
      <c r="Q6" s="6">
        <v>116</v>
      </c>
      <c r="R6" s="15">
        <v>110</v>
      </c>
      <c r="S6" s="6">
        <v>118</v>
      </c>
      <c r="T6" s="60">
        <v>117</v>
      </c>
      <c r="U6" s="14">
        <v>170</v>
      </c>
      <c r="V6" s="5" t="s">
        <v>9</v>
      </c>
    </row>
    <row r="7" spans="1:22" x14ac:dyDescent="0.25">
      <c r="A7" s="5" t="s">
        <v>10</v>
      </c>
      <c r="B7" s="5">
        <v>132</v>
      </c>
      <c r="C7" s="12"/>
      <c r="D7" s="5"/>
      <c r="E7" s="12">
        <v>119</v>
      </c>
      <c r="F7" s="11"/>
      <c r="G7" s="5">
        <v>94</v>
      </c>
      <c r="H7" s="9">
        <f t="shared" si="0"/>
        <v>0.71212121212121215</v>
      </c>
      <c r="I7" s="16"/>
      <c r="J7" s="16"/>
      <c r="K7" s="8">
        <v>84</v>
      </c>
      <c r="L7" s="7"/>
      <c r="M7" s="41">
        <v>86</v>
      </c>
      <c r="N7" s="40">
        <f t="shared" si="1"/>
        <v>0.72268907563025209</v>
      </c>
      <c r="O7" s="19">
        <v>101</v>
      </c>
      <c r="P7" s="18"/>
      <c r="Q7" s="6">
        <v>93</v>
      </c>
      <c r="R7" s="15">
        <v>103</v>
      </c>
      <c r="S7" s="6">
        <v>84</v>
      </c>
      <c r="T7" s="60">
        <v>84</v>
      </c>
      <c r="U7" s="14">
        <v>100</v>
      </c>
      <c r="V7" s="5" t="s">
        <v>10</v>
      </c>
    </row>
    <row r="8" spans="1:22" x14ac:dyDescent="0.25">
      <c r="A8" s="5" t="s">
        <v>11</v>
      </c>
      <c r="B8" s="5">
        <v>94</v>
      </c>
      <c r="C8" s="12"/>
      <c r="D8" s="5"/>
      <c r="E8" s="12">
        <v>135</v>
      </c>
      <c r="F8" s="11"/>
      <c r="G8" s="5">
        <v>74</v>
      </c>
      <c r="H8" s="9">
        <f t="shared" si="0"/>
        <v>0.78723404255319152</v>
      </c>
      <c r="I8" s="16"/>
      <c r="J8" s="16"/>
      <c r="K8" s="8">
        <v>105</v>
      </c>
      <c r="L8" s="7"/>
      <c r="M8" s="41">
        <v>121</v>
      </c>
      <c r="N8" s="40">
        <f t="shared" si="1"/>
        <v>0.89629629629629626</v>
      </c>
      <c r="O8" s="19">
        <v>107</v>
      </c>
      <c r="P8" s="18"/>
      <c r="Q8" s="6">
        <v>74</v>
      </c>
      <c r="R8" s="15">
        <v>82</v>
      </c>
      <c r="S8" s="6">
        <v>102</v>
      </c>
      <c r="T8" s="60">
        <v>118</v>
      </c>
      <c r="U8" s="14">
        <v>106</v>
      </c>
      <c r="V8" s="5" t="s">
        <v>11</v>
      </c>
    </row>
    <row r="9" spans="1:22" x14ac:dyDescent="0.25">
      <c r="A9" s="5" t="s">
        <v>12</v>
      </c>
      <c r="B9" s="5">
        <v>50</v>
      </c>
      <c r="C9" s="12"/>
      <c r="D9" s="5"/>
      <c r="E9" s="12">
        <v>48</v>
      </c>
      <c r="F9" s="11"/>
      <c r="G9" s="5">
        <v>37</v>
      </c>
      <c r="H9" s="9">
        <f t="shared" si="0"/>
        <v>0.74</v>
      </c>
      <c r="I9" s="16"/>
      <c r="J9" s="16"/>
      <c r="K9" s="8">
        <v>133</v>
      </c>
      <c r="L9" s="7"/>
      <c r="M9" s="41">
        <v>28</v>
      </c>
      <c r="N9" s="40">
        <f t="shared" si="1"/>
        <v>0.58333333333333337</v>
      </c>
      <c r="O9" s="19">
        <v>50</v>
      </c>
      <c r="P9" s="18"/>
      <c r="Q9" s="6">
        <v>37</v>
      </c>
      <c r="R9" s="15">
        <v>42</v>
      </c>
      <c r="S9" s="6">
        <v>30</v>
      </c>
      <c r="T9" s="60">
        <v>28</v>
      </c>
      <c r="U9" s="14">
        <v>46</v>
      </c>
      <c r="V9" s="5" t="s">
        <v>12</v>
      </c>
    </row>
    <row r="10" spans="1:22" x14ac:dyDescent="0.25">
      <c r="A10" s="5" t="s">
        <v>14</v>
      </c>
      <c r="B10" s="5"/>
      <c r="C10" s="12"/>
      <c r="D10" s="5"/>
      <c r="E10" s="12">
        <v>270</v>
      </c>
      <c r="F10" s="11"/>
      <c r="G10" s="5"/>
      <c r="H10" s="9"/>
      <c r="I10" s="16"/>
      <c r="J10" s="16"/>
      <c r="K10" s="8">
        <v>24</v>
      </c>
      <c r="L10" s="7"/>
      <c r="M10" s="41">
        <v>199</v>
      </c>
      <c r="N10" s="40">
        <f t="shared" si="1"/>
        <v>0.73703703703703705</v>
      </c>
      <c r="O10" s="19">
        <v>0</v>
      </c>
      <c r="P10" s="18"/>
      <c r="Q10" s="6"/>
      <c r="R10" s="15"/>
      <c r="S10" s="6">
        <v>132</v>
      </c>
      <c r="T10" s="60">
        <v>198</v>
      </c>
      <c r="U10" s="14"/>
      <c r="V10" s="5" t="s">
        <v>14</v>
      </c>
    </row>
    <row r="11" spans="1:22" x14ac:dyDescent="0.25">
      <c r="A11" s="46" t="s">
        <v>15</v>
      </c>
      <c r="B11" s="46"/>
      <c r="C11" s="47"/>
      <c r="D11" s="46"/>
      <c r="E11" s="47"/>
      <c r="F11" s="48"/>
      <c r="G11" s="46"/>
      <c r="H11" s="49"/>
      <c r="I11" s="50"/>
      <c r="J11" s="50"/>
      <c r="K11" s="51">
        <v>9</v>
      </c>
      <c r="L11" s="52"/>
      <c r="M11" s="53">
        <v>11</v>
      </c>
      <c r="N11" s="54"/>
      <c r="O11" s="55">
        <v>0</v>
      </c>
      <c r="P11" s="56"/>
      <c r="Q11" s="57"/>
      <c r="R11" s="58"/>
      <c r="S11" s="57">
        <v>23</v>
      </c>
      <c r="T11" s="61"/>
      <c r="U11" s="59"/>
      <c r="V11" s="46" t="s">
        <v>15</v>
      </c>
    </row>
    <row r="12" spans="1:22" ht="15.75" thickBot="1" x14ac:dyDescent="0.3">
      <c r="A12" s="26" t="s">
        <v>18</v>
      </c>
      <c r="B12" s="26"/>
      <c r="C12" s="27"/>
      <c r="D12" s="26"/>
      <c r="E12" s="27"/>
      <c r="F12" s="28"/>
      <c r="G12" s="26"/>
      <c r="H12" s="29"/>
      <c r="I12" s="30"/>
      <c r="J12" s="30"/>
      <c r="K12" s="31"/>
      <c r="L12" s="32"/>
      <c r="M12" s="42"/>
      <c r="N12" s="43"/>
      <c r="O12" s="33">
        <v>15</v>
      </c>
      <c r="P12" s="34"/>
      <c r="Q12" s="35"/>
      <c r="R12" s="36"/>
      <c r="S12" s="35"/>
      <c r="T12" s="62"/>
      <c r="U12" s="37"/>
      <c r="V12" s="26" t="s">
        <v>18</v>
      </c>
    </row>
    <row r="13" spans="1:22" x14ac:dyDescent="0.25">
      <c r="A13" s="20" t="s">
        <v>13</v>
      </c>
      <c r="B13" s="20">
        <f>SUM(B3:B12)</f>
        <v>1479</v>
      </c>
      <c r="C13" s="21">
        <f>SUM(C3:C12)</f>
        <v>0</v>
      </c>
      <c r="D13" s="20">
        <f>SUM(D3:D12)</f>
        <v>0</v>
      </c>
      <c r="E13" s="21">
        <f>SUM(E3:E12)</f>
        <v>1674</v>
      </c>
      <c r="F13" s="22">
        <v>2011</v>
      </c>
      <c r="G13" s="20">
        <f>SUM(G3:G12)</f>
        <v>1081</v>
      </c>
      <c r="H13" s="23">
        <f>G13/B13</f>
        <v>0.7308992562542258</v>
      </c>
      <c r="I13" s="21">
        <f>SUM(I3:I12)</f>
        <v>0</v>
      </c>
      <c r="J13" s="21">
        <f>SUM(J3:J12)</f>
        <v>0</v>
      </c>
      <c r="K13" s="20">
        <f>SUM(K3:K12)</f>
        <v>1134</v>
      </c>
      <c r="L13" s="20">
        <f>SUM(L3:L12)</f>
        <v>0</v>
      </c>
      <c r="M13" s="44">
        <f>SUM(M3:M12)</f>
        <v>1244</v>
      </c>
      <c r="N13" s="45">
        <f>M13/E13</f>
        <v>0.7431302270011948</v>
      </c>
      <c r="O13" s="24">
        <f>SUM(O3:O12)</f>
        <v>1205</v>
      </c>
      <c r="P13" s="25">
        <f>O13/F13</f>
        <v>0.59920437593237197</v>
      </c>
      <c r="Q13" s="20">
        <f>SUM(Q3:Q12)</f>
        <v>1072</v>
      </c>
      <c r="R13" s="21">
        <f>SUM(R3:R12)</f>
        <v>1059</v>
      </c>
      <c r="S13" s="20">
        <f>SUM(S3:S12)</f>
        <v>1125</v>
      </c>
      <c r="T13" s="63">
        <f>SUM(T3:T12)</f>
        <v>1219</v>
      </c>
      <c r="U13" s="63">
        <f>SUM(U3:U12)</f>
        <v>1163</v>
      </c>
      <c r="V13" s="20" t="s">
        <v>13</v>
      </c>
    </row>
    <row r="14" spans="1:22" x14ac:dyDescent="0.25">
      <c r="I14"/>
    </row>
    <row r="30" spans="8:37" x14ac:dyDescent="0.25">
      <c r="H30" s="1"/>
      <c r="L30" s="3"/>
      <c r="M30" s="3"/>
      <c r="N30" s="3"/>
      <c r="O30" s="3"/>
      <c r="P30" s="3"/>
      <c r="Q30" s="10"/>
      <c r="R30"/>
      <c r="S30"/>
      <c r="V30" s="4"/>
      <c r="W30" s="3"/>
      <c r="X30" s="4"/>
      <c r="Y30" s="3"/>
      <c r="Z30" s="4"/>
      <c r="AA30"/>
      <c r="AB30"/>
      <c r="AC30"/>
      <c r="AD30" s="4"/>
      <c r="AF30" s="4"/>
      <c r="AG30"/>
      <c r="AH30" s="4"/>
      <c r="AI30"/>
      <c r="AK30"/>
    </row>
    <row r="31" spans="8:37" x14ac:dyDescent="0.25">
      <c r="H31" s="1"/>
      <c r="L31" s="3"/>
      <c r="M31" s="3"/>
      <c r="N31" s="3"/>
      <c r="O31" s="3"/>
      <c r="P31" s="3"/>
      <c r="R31"/>
      <c r="S31"/>
      <c r="V31" s="4"/>
      <c r="W31" s="3"/>
      <c r="X31" s="4"/>
      <c r="Y31" s="3"/>
      <c r="Z31" s="4"/>
      <c r="AA31"/>
      <c r="AB31"/>
      <c r="AC31"/>
      <c r="AD31" s="4"/>
      <c r="AF31" s="4"/>
      <c r="AG31"/>
      <c r="AH31" s="4"/>
      <c r="AI31"/>
      <c r="AK31"/>
    </row>
    <row r="32" spans="8:37" x14ac:dyDescent="0.25">
      <c r="H32" s="1"/>
      <c r="L32" s="3"/>
      <c r="M32" s="3"/>
      <c r="N32" s="3"/>
      <c r="O32" s="3"/>
      <c r="P32" s="3"/>
      <c r="R32"/>
      <c r="S32"/>
      <c r="V32" s="4"/>
      <c r="W32" s="3"/>
      <c r="X32" s="4"/>
      <c r="Y32" s="3"/>
      <c r="Z32" s="4"/>
      <c r="AA32"/>
      <c r="AB32"/>
      <c r="AC32"/>
      <c r="AD32" s="4"/>
      <c r="AF32" s="4"/>
      <c r="AG32"/>
      <c r="AH32" s="4"/>
      <c r="AI32"/>
      <c r="AK32"/>
    </row>
    <row r="36" spans="8:8" x14ac:dyDescent="0.25">
      <c r="H36"/>
    </row>
  </sheetData>
  <mergeCells count="8">
    <mergeCell ref="Q1:T1"/>
    <mergeCell ref="G2:H2"/>
    <mergeCell ref="I2:J2"/>
    <mergeCell ref="K2:L2"/>
    <mergeCell ref="B1:F1"/>
    <mergeCell ref="O2:P2"/>
    <mergeCell ref="G1:P1"/>
    <mergeCell ref="M2:N2"/>
  </mergeCells>
  <pageMargins left="0.70866141732283472" right="0.70866141732283472" top="0.78740157480314965" bottom="0.78740157480314965" header="0.31496062992125984" footer="0.31496062992125984"/>
  <pageSetup paperSize="9" scale="84" fitToHeight="0" orientation="landscape" r:id="rId1"/>
  <headerFooter>
    <oddHeader>&amp;L&amp;"Arial,Fett"&amp;16Wahlergebnisse der Gemeindebediensteten Burgenland im ÖGB</oddHeader>
    <oddFooter>&amp;LFCG der younion Bgld&amp;REisenstadt, 05.05.2020</oddFooter>
  </headerFooter>
  <colBreaks count="1" manualBreakCount="1">
    <brk id="2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selection activeCell="T12" sqref="T12"/>
    </sheetView>
  </sheetViews>
  <sheetFormatPr baseColWidth="10" defaultRowHeight="15" x14ac:dyDescent="0.25"/>
  <cols>
    <col min="2" max="13" width="8.7109375" customWidth="1"/>
    <col min="14" max="14" width="14.85546875" customWidth="1"/>
    <col min="15" max="21" width="8.7109375" customWidth="1"/>
    <col min="22" max="22" width="5.28515625" customWidth="1"/>
    <col min="23" max="23" width="8.7109375" customWidth="1"/>
    <col min="24" max="24" width="14.140625" customWidth="1"/>
  </cols>
  <sheetData>
    <row r="1" spans="1:29" x14ac:dyDescent="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P1" s="3"/>
      <c r="Q1" s="4"/>
      <c r="R1" s="3"/>
      <c r="S1" s="4"/>
      <c r="T1" s="3"/>
      <c r="U1" s="4"/>
      <c r="Y1" s="4"/>
      <c r="AA1" s="4"/>
      <c r="AC1" s="4"/>
    </row>
    <row r="2" spans="1:29" x14ac:dyDescent="0.25">
      <c r="A2" s="11" t="s">
        <v>20</v>
      </c>
      <c r="B2" s="72">
        <v>2002</v>
      </c>
      <c r="C2" s="72"/>
      <c r="D2" s="79">
        <v>2006</v>
      </c>
      <c r="E2" s="79"/>
      <c r="F2" s="72">
        <v>2010</v>
      </c>
      <c r="G2" s="72"/>
      <c r="H2" s="79">
        <v>2015</v>
      </c>
      <c r="I2" s="79"/>
      <c r="J2" s="87">
        <v>2020</v>
      </c>
      <c r="K2" s="87"/>
      <c r="L2" s="83" t="s">
        <v>19</v>
      </c>
      <c r="M2" s="84"/>
      <c r="N2" s="11" t="s">
        <v>20</v>
      </c>
      <c r="P2" s="3"/>
      <c r="Q2" s="4"/>
      <c r="R2" s="3"/>
      <c r="S2" s="4"/>
      <c r="T2" s="3"/>
      <c r="U2" s="4"/>
      <c r="Y2" s="4"/>
      <c r="AA2" s="4"/>
      <c r="AC2" s="4"/>
    </row>
    <row r="3" spans="1:29" x14ac:dyDescent="0.25">
      <c r="A3" s="11" t="s">
        <v>3</v>
      </c>
      <c r="B3" s="5">
        <v>22</v>
      </c>
      <c r="C3" s="9">
        <f>B3/Wähleranzahl!Q3</f>
        <v>0.18181818181818182</v>
      </c>
      <c r="D3" s="12">
        <v>17</v>
      </c>
      <c r="E3" s="13">
        <f>D3/Wähleranzahl!R3</f>
        <v>0.15044247787610621</v>
      </c>
      <c r="F3" s="5">
        <v>16</v>
      </c>
      <c r="G3" s="9">
        <f>F3/Wähleranzahl!S3</f>
        <v>0.14545454545454545</v>
      </c>
      <c r="H3" s="12">
        <v>23</v>
      </c>
      <c r="I3" s="13">
        <f>H3/Wähleranzahl!T3</f>
        <v>0.19166666666666668</v>
      </c>
      <c r="J3" s="71">
        <v>29</v>
      </c>
      <c r="K3" s="70">
        <f>J3/Wähleranzahl!U3</f>
        <v>0.17791411042944785</v>
      </c>
      <c r="L3" s="66">
        <f>J3-H3</f>
        <v>6</v>
      </c>
      <c r="M3" s="65">
        <f>K3-I3</f>
        <v>-1.3752556237218827E-2</v>
      </c>
      <c r="N3" s="11" t="s">
        <v>3</v>
      </c>
      <c r="P3" s="3"/>
      <c r="Q3" s="4"/>
      <c r="R3" s="3"/>
      <c r="S3" s="4"/>
      <c r="T3" s="3"/>
      <c r="U3" s="4"/>
      <c r="Y3" s="4"/>
      <c r="AA3" s="4"/>
      <c r="AC3" s="4"/>
    </row>
    <row r="4" spans="1:29" x14ac:dyDescent="0.25">
      <c r="A4" s="11" t="s">
        <v>7</v>
      </c>
      <c r="B4" s="5">
        <v>145</v>
      </c>
      <c r="C4" s="9">
        <f>B4/Wähleranzahl!Q4</f>
        <v>0.34037558685446012</v>
      </c>
      <c r="D4" s="12">
        <v>116</v>
      </c>
      <c r="E4" s="13">
        <f>D4/Wähleranzahl!R4</f>
        <v>0.30366492146596857</v>
      </c>
      <c r="F4" s="5">
        <v>87</v>
      </c>
      <c r="G4" s="9">
        <f>F4/Wähleranzahl!S4</f>
        <v>0.27187499999999998</v>
      </c>
      <c r="H4" s="12">
        <v>91</v>
      </c>
      <c r="I4" s="13">
        <f>H4/Wähleranzahl!T4</f>
        <v>0.27575757575757576</v>
      </c>
      <c r="J4" s="71">
        <v>81</v>
      </c>
      <c r="K4" s="70">
        <f>J4/Wähleranzahl!U4</f>
        <v>0.28421052631578947</v>
      </c>
      <c r="L4" s="66">
        <f t="shared" ref="L4:L9" si="0">J4-H4</f>
        <v>-10</v>
      </c>
      <c r="M4" s="65">
        <f t="shared" ref="M4:M9" si="1">K4-I4</f>
        <v>8.4529505582137121E-3</v>
      </c>
      <c r="N4" s="11" t="s">
        <v>7</v>
      </c>
      <c r="P4" s="3"/>
      <c r="Q4" s="4"/>
      <c r="R4" s="3"/>
      <c r="S4" s="4"/>
      <c r="T4" s="3"/>
      <c r="U4" s="4"/>
      <c r="Y4" s="4"/>
      <c r="AA4" s="4"/>
      <c r="AC4" s="4"/>
    </row>
    <row r="5" spans="1:29" x14ac:dyDescent="0.25">
      <c r="A5" s="11" t="s">
        <v>8</v>
      </c>
      <c r="B5" s="5">
        <v>10</v>
      </c>
      <c r="C5" s="9">
        <f>B5/Wähleranzahl!Q5</f>
        <v>4.878048780487805E-2</v>
      </c>
      <c r="D5" s="12">
        <v>11</v>
      </c>
      <c r="E5" s="13">
        <f>D5/Wähleranzahl!R5</f>
        <v>4.8458149779735685E-2</v>
      </c>
      <c r="F5" s="5">
        <v>7</v>
      </c>
      <c r="G5" s="9">
        <f>F5/Wähleranzahl!S5</f>
        <v>3.3980582524271843E-2</v>
      </c>
      <c r="H5" s="12">
        <v>8</v>
      </c>
      <c r="I5" s="13">
        <f>H5/Wähleranzahl!T5</f>
        <v>3.5714285714285712E-2</v>
      </c>
      <c r="J5" s="71">
        <v>15</v>
      </c>
      <c r="K5" s="70">
        <f>J5/Wähleranzahl!U5</f>
        <v>5.1194539249146756E-2</v>
      </c>
      <c r="L5" s="66">
        <f t="shared" si="0"/>
        <v>7</v>
      </c>
      <c r="M5" s="65">
        <f t="shared" si="1"/>
        <v>1.5480253534861044E-2</v>
      </c>
      <c r="N5" s="11" t="s">
        <v>8</v>
      </c>
      <c r="P5" s="3"/>
      <c r="Q5" s="4"/>
      <c r="R5" s="3"/>
      <c r="S5" s="4"/>
      <c r="T5" s="3"/>
      <c r="U5" s="4"/>
      <c r="Y5" s="4"/>
      <c r="AA5" s="4"/>
      <c r="AC5" s="4"/>
    </row>
    <row r="6" spans="1:29" x14ac:dyDescent="0.25">
      <c r="A6" s="11" t="s">
        <v>9</v>
      </c>
      <c r="B6" s="5">
        <v>16</v>
      </c>
      <c r="C6" s="9">
        <f>B6/Wähleranzahl!Q6</f>
        <v>0.13793103448275862</v>
      </c>
      <c r="D6" s="12">
        <v>18</v>
      </c>
      <c r="E6" s="13">
        <f>D6/Wähleranzahl!R6</f>
        <v>0.16363636363636364</v>
      </c>
      <c r="F6" s="5">
        <v>17</v>
      </c>
      <c r="G6" s="9">
        <f>F6/Wähleranzahl!S6</f>
        <v>0.1440677966101695</v>
      </c>
      <c r="H6" s="12">
        <v>11</v>
      </c>
      <c r="I6" s="13">
        <f>H6/Wähleranzahl!T6</f>
        <v>9.4017094017094016E-2</v>
      </c>
      <c r="J6" s="71">
        <v>20</v>
      </c>
      <c r="K6" s="70">
        <f>J6/Wähleranzahl!U6</f>
        <v>0.11764705882352941</v>
      </c>
      <c r="L6" s="66">
        <f t="shared" si="0"/>
        <v>9</v>
      </c>
      <c r="M6" s="65">
        <f t="shared" si="1"/>
        <v>2.3629964806435394E-2</v>
      </c>
      <c r="N6" s="11" t="s">
        <v>9</v>
      </c>
      <c r="P6" s="3"/>
      <c r="Q6" s="4"/>
      <c r="R6" s="3"/>
      <c r="S6" s="4"/>
      <c r="T6" s="3"/>
      <c r="U6" s="4"/>
      <c r="Y6" s="4"/>
      <c r="AA6" s="4"/>
      <c r="AC6" s="4"/>
    </row>
    <row r="7" spans="1:29" x14ac:dyDescent="0.25">
      <c r="A7" s="11" t="s">
        <v>10</v>
      </c>
      <c r="B7" s="5">
        <v>17</v>
      </c>
      <c r="C7" s="9">
        <f>B7/Wähleranzahl!Q7</f>
        <v>0.18279569892473119</v>
      </c>
      <c r="D7" s="12">
        <v>27</v>
      </c>
      <c r="E7" s="13">
        <f>D7/Wähleranzahl!R7</f>
        <v>0.26213592233009708</v>
      </c>
      <c r="F7" s="5">
        <v>15</v>
      </c>
      <c r="G7" s="9">
        <f>F7/Wähleranzahl!S7</f>
        <v>0.17857142857142858</v>
      </c>
      <c r="H7" s="12">
        <v>16</v>
      </c>
      <c r="I7" s="13">
        <f>H7/Wähleranzahl!T7</f>
        <v>0.19047619047619047</v>
      </c>
      <c r="J7" s="71">
        <v>19</v>
      </c>
      <c r="K7" s="70">
        <f>J7/Wähleranzahl!U7</f>
        <v>0.19</v>
      </c>
      <c r="L7" s="66">
        <f t="shared" si="0"/>
        <v>3</v>
      </c>
      <c r="M7" s="65">
        <f t="shared" si="1"/>
        <v>-4.761904761904634E-4</v>
      </c>
      <c r="N7" s="11" t="s">
        <v>10</v>
      </c>
      <c r="P7" s="3"/>
      <c r="Q7" s="4"/>
      <c r="R7" s="3"/>
      <c r="S7" s="4"/>
      <c r="T7" s="3"/>
      <c r="U7" s="4"/>
      <c r="Y7" s="4"/>
      <c r="AA7" s="4"/>
      <c r="AC7" s="4"/>
    </row>
    <row r="8" spans="1:29" x14ac:dyDescent="0.25">
      <c r="A8" s="11" t="s">
        <v>11</v>
      </c>
      <c r="B8" s="5">
        <v>46</v>
      </c>
      <c r="C8" s="9">
        <f>B8/Wähleranzahl!Q8</f>
        <v>0.6216216216216216</v>
      </c>
      <c r="D8" s="12">
        <v>49</v>
      </c>
      <c r="E8" s="13">
        <f>D8/Wähleranzahl!R8</f>
        <v>0.59756097560975607</v>
      </c>
      <c r="F8" s="5">
        <v>66</v>
      </c>
      <c r="G8" s="9">
        <f>F8/Wähleranzahl!S8</f>
        <v>0.6470588235294118</v>
      </c>
      <c r="H8" s="12">
        <v>76</v>
      </c>
      <c r="I8" s="13">
        <f>H8/Wähleranzahl!T8</f>
        <v>0.64406779661016944</v>
      </c>
      <c r="J8" s="71">
        <v>61</v>
      </c>
      <c r="K8" s="70">
        <f>J8/Wähleranzahl!U8</f>
        <v>0.57547169811320753</v>
      </c>
      <c r="L8" s="66">
        <f t="shared" si="0"/>
        <v>-15</v>
      </c>
      <c r="M8" s="65">
        <f t="shared" si="1"/>
        <v>-6.859609849696191E-2</v>
      </c>
      <c r="N8" s="11" t="s">
        <v>11</v>
      </c>
      <c r="P8" s="3"/>
      <c r="Q8" s="4"/>
      <c r="R8" s="3"/>
      <c r="S8" s="4"/>
      <c r="T8" s="3"/>
      <c r="U8" s="4"/>
      <c r="Y8" s="4"/>
      <c r="AA8" s="4"/>
      <c r="AC8" s="4"/>
    </row>
    <row r="9" spans="1:29" x14ac:dyDescent="0.25">
      <c r="A9" s="11" t="s">
        <v>12</v>
      </c>
      <c r="B9" s="5">
        <v>21</v>
      </c>
      <c r="C9" s="9">
        <f>B9/Wähleranzahl!Q9</f>
        <v>0.56756756756756754</v>
      </c>
      <c r="D9" s="12">
        <v>21</v>
      </c>
      <c r="E9" s="13">
        <f>D9/Wähleranzahl!R9</f>
        <v>0.5</v>
      </c>
      <c r="F9" s="5">
        <v>16</v>
      </c>
      <c r="G9" s="9">
        <f>F9/Wähleranzahl!S9</f>
        <v>0.53333333333333333</v>
      </c>
      <c r="H9" s="12">
        <v>7</v>
      </c>
      <c r="I9" s="13">
        <f>H9/Wähleranzahl!T9</f>
        <v>0.25</v>
      </c>
      <c r="J9" s="71">
        <v>18</v>
      </c>
      <c r="K9" s="70">
        <f>J9/Wähleranzahl!U9</f>
        <v>0.39130434782608697</v>
      </c>
      <c r="L9" s="66">
        <f t="shared" si="0"/>
        <v>11</v>
      </c>
      <c r="M9" s="65">
        <f t="shared" si="1"/>
        <v>0.14130434782608697</v>
      </c>
      <c r="N9" s="11" t="s">
        <v>12</v>
      </c>
      <c r="P9" s="3"/>
      <c r="Q9" s="4"/>
      <c r="R9" s="3"/>
      <c r="S9" s="4"/>
      <c r="T9" s="3"/>
      <c r="U9" s="4"/>
      <c r="Y9" s="4"/>
      <c r="AA9" s="4"/>
      <c r="AC9" s="4"/>
    </row>
    <row r="10" spans="1:29" x14ac:dyDescent="0.25">
      <c r="A10" s="11" t="s">
        <v>14</v>
      </c>
      <c r="B10" s="5"/>
      <c r="C10" s="9"/>
      <c r="D10" s="12"/>
      <c r="E10" s="13"/>
      <c r="F10" s="5">
        <v>28</v>
      </c>
      <c r="G10" s="9">
        <f>F10/Wähleranzahl!S10</f>
        <v>0.21212121212121213</v>
      </c>
      <c r="H10" s="12">
        <v>45</v>
      </c>
      <c r="I10" s="13">
        <f>H10/Wähleranzahl!T10</f>
        <v>0.22727272727272727</v>
      </c>
      <c r="J10" s="71"/>
      <c r="K10" s="70"/>
      <c r="L10" s="66"/>
      <c r="M10" s="65"/>
      <c r="N10" s="11" t="s">
        <v>14</v>
      </c>
      <c r="P10" s="3"/>
      <c r="Q10" s="4"/>
      <c r="R10" s="3"/>
      <c r="S10" s="4"/>
      <c r="T10" s="3"/>
      <c r="U10" s="4"/>
      <c r="Y10" s="4"/>
      <c r="AA10" s="4"/>
      <c r="AC10" s="4"/>
    </row>
    <row r="11" spans="1:29" x14ac:dyDescent="0.25">
      <c r="A11" s="11" t="s">
        <v>15</v>
      </c>
      <c r="B11" s="5"/>
      <c r="C11" s="9"/>
      <c r="D11" s="12"/>
      <c r="E11" s="13"/>
      <c r="F11" s="5">
        <v>10</v>
      </c>
      <c r="G11" s="9" t="e">
        <f>F11/Wähleranzahl!S12</f>
        <v>#DIV/0!</v>
      </c>
      <c r="H11" s="12"/>
      <c r="I11" s="13"/>
      <c r="J11" s="71"/>
      <c r="K11" s="70"/>
      <c r="L11" s="66"/>
      <c r="M11" s="65"/>
      <c r="N11" s="11" t="s">
        <v>15</v>
      </c>
      <c r="P11" s="3"/>
      <c r="Q11" s="4"/>
      <c r="R11" s="3"/>
      <c r="S11" s="4"/>
      <c r="T11" s="3"/>
      <c r="U11" s="4"/>
      <c r="Y11" s="4"/>
      <c r="AA11" s="4"/>
      <c r="AC11" s="4"/>
    </row>
    <row r="12" spans="1:29" x14ac:dyDescent="0.25">
      <c r="A12" s="11" t="s">
        <v>13</v>
      </c>
      <c r="B12" s="5">
        <f>SUM(B3:B11)</f>
        <v>277</v>
      </c>
      <c r="C12" s="9">
        <f>B12/Wähleranzahl!Q13</f>
        <v>0.25839552238805968</v>
      </c>
      <c r="D12" s="12">
        <f>SUM(D3:D11)</f>
        <v>259</v>
      </c>
      <c r="E12" s="13">
        <f>D12/Wähleranzahl!R13</f>
        <v>0.24457034938621341</v>
      </c>
      <c r="F12" s="5">
        <f>SUM(F3:F11)</f>
        <v>262</v>
      </c>
      <c r="G12" s="9">
        <f>F12/Wähleranzahl!S13</f>
        <v>0.2328888888888889</v>
      </c>
      <c r="H12" s="12">
        <f>SUM(H3:H11)</f>
        <v>277</v>
      </c>
      <c r="I12" s="13">
        <f>H12/Wähleranzahl!T13</f>
        <v>0.22723543888433143</v>
      </c>
      <c r="J12" s="71">
        <f>SUM(J3:J11)</f>
        <v>243</v>
      </c>
      <c r="K12" s="70">
        <f>J12/Wähleranzahl!U13</f>
        <v>0.20894239036973344</v>
      </c>
      <c r="L12" s="66">
        <f t="shared" ref="L12:M12" si="2">J12-H12</f>
        <v>-34</v>
      </c>
      <c r="M12" s="65">
        <f t="shared" si="2"/>
        <v>-1.8293048514597982E-2</v>
      </c>
      <c r="N12" s="11" t="s">
        <v>13</v>
      </c>
      <c r="P12" s="3"/>
      <c r="Q12" s="4"/>
      <c r="R12" s="3"/>
      <c r="S12" s="4"/>
      <c r="T12" s="3"/>
      <c r="U12" s="4"/>
      <c r="Y12" s="4"/>
      <c r="AA12" s="4"/>
      <c r="AC12" s="4"/>
    </row>
    <row r="13" spans="1:29" x14ac:dyDescent="0.25">
      <c r="A13" s="68" t="s">
        <v>16</v>
      </c>
      <c r="B13" s="5"/>
      <c r="C13" s="9"/>
      <c r="D13" s="12">
        <f t="shared" ref="D13:K13" si="3">D12-B12</f>
        <v>-18</v>
      </c>
      <c r="E13" s="13">
        <f t="shared" si="3"/>
        <v>-1.3825173001846269E-2</v>
      </c>
      <c r="F13" s="5">
        <f t="shared" si="3"/>
        <v>3</v>
      </c>
      <c r="G13" s="9">
        <f t="shared" si="3"/>
        <v>-1.168146049732452E-2</v>
      </c>
      <c r="H13" s="12">
        <f t="shared" si="3"/>
        <v>15</v>
      </c>
      <c r="I13" s="13">
        <f t="shared" si="3"/>
        <v>-5.6534500045574698E-3</v>
      </c>
      <c r="J13" s="64">
        <f t="shared" si="3"/>
        <v>-34</v>
      </c>
      <c r="K13" s="65">
        <f t="shared" si="3"/>
        <v>-1.8293048514597982E-2</v>
      </c>
      <c r="L13" s="66"/>
      <c r="M13" s="65"/>
      <c r="N13" s="68" t="s">
        <v>16</v>
      </c>
      <c r="O13" t="s">
        <v>17</v>
      </c>
      <c r="P13" s="3"/>
      <c r="Q13" s="4"/>
      <c r="R13" s="3"/>
      <c r="S13" s="4"/>
      <c r="T13" s="3"/>
      <c r="U13" s="4"/>
      <c r="Y13" s="4"/>
      <c r="AA13" s="4"/>
      <c r="AC13" s="4"/>
    </row>
    <row r="14" spans="1:29" x14ac:dyDescent="0.25">
      <c r="W14" s="67"/>
    </row>
    <row r="15" spans="1:29" x14ac:dyDescent="0.25">
      <c r="U15" s="67"/>
    </row>
    <row r="18" spans="1:14" x14ac:dyDescent="0.25">
      <c r="A18" s="85" t="s">
        <v>0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</row>
    <row r="19" spans="1:14" x14ac:dyDescent="0.25">
      <c r="A19" s="11" t="s">
        <v>20</v>
      </c>
      <c r="B19" s="72">
        <v>2002</v>
      </c>
      <c r="C19" s="72"/>
      <c r="D19" s="79">
        <v>2006</v>
      </c>
      <c r="E19" s="79"/>
      <c r="F19" s="72">
        <v>2010</v>
      </c>
      <c r="G19" s="72"/>
      <c r="H19" s="79">
        <v>2015</v>
      </c>
      <c r="I19" s="79"/>
      <c r="J19" s="87">
        <v>2020</v>
      </c>
      <c r="K19" s="87"/>
      <c r="L19" s="83" t="s">
        <v>19</v>
      </c>
      <c r="M19" s="84"/>
      <c r="N19" s="11" t="s">
        <v>20</v>
      </c>
    </row>
    <row r="20" spans="1:14" x14ac:dyDescent="0.25">
      <c r="A20" s="11" t="s">
        <v>3</v>
      </c>
      <c r="B20" s="6">
        <v>99</v>
      </c>
      <c r="C20" s="9">
        <f>B20/Wähleranzahl!Q3</f>
        <v>0.81818181818181823</v>
      </c>
      <c r="D20" s="15">
        <v>96</v>
      </c>
      <c r="E20" s="13">
        <f>D20/Wähleranzahl!R3</f>
        <v>0.84955752212389379</v>
      </c>
      <c r="F20" s="6">
        <v>94</v>
      </c>
      <c r="G20" s="9">
        <f>F20/Wähleranzahl!S3</f>
        <v>0.8545454545454545</v>
      </c>
      <c r="H20" s="12">
        <v>97</v>
      </c>
      <c r="I20" s="13">
        <f>H20/Wähleranzahl!T3</f>
        <v>0.80833333333333335</v>
      </c>
      <c r="J20" s="69">
        <v>134</v>
      </c>
      <c r="K20" s="70">
        <f>J20/Wähleranzahl!U3</f>
        <v>0.82208588957055218</v>
      </c>
      <c r="L20" s="66">
        <f>J20-H20</f>
        <v>37</v>
      </c>
      <c r="M20" s="65">
        <f>K20-I20</f>
        <v>1.3752556237218827E-2</v>
      </c>
      <c r="N20" s="11" t="s">
        <v>3</v>
      </c>
    </row>
    <row r="21" spans="1:14" x14ac:dyDescent="0.25">
      <c r="A21" s="11" t="s">
        <v>7</v>
      </c>
      <c r="B21" s="6">
        <v>281</v>
      </c>
      <c r="C21" s="9">
        <f>B21/Wähleranzahl!Q4</f>
        <v>0.65962441314553988</v>
      </c>
      <c r="D21" s="15">
        <v>266</v>
      </c>
      <c r="E21" s="13">
        <f>D21/Wähleranzahl!R4</f>
        <v>0.69633507853403143</v>
      </c>
      <c r="F21" s="6">
        <v>233</v>
      </c>
      <c r="G21" s="9">
        <f>F21/Wähleranzahl!S4</f>
        <v>0.72812500000000002</v>
      </c>
      <c r="H21" s="12">
        <v>239</v>
      </c>
      <c r="I21" s="13">
        <f>H21/Wähleranzahl!T4</f>
        <v>0.72424242424242424</v>
      </c>
      <c r="J21" s="69">
        <v>204</v>
      </c>
      <c r="K21" s="70">
        <f>J21/Wähleranzahl!U4</f>
        <v>0.71578947368421053</v>
      </c>
      <c r="L21" s="66">
        <f t="shared" ref="L21:L26" si="4">J21-H21</f>
        <v>-35</v>
      </c>
      <c r="M21" s="65">
        <f t="shared" ref="M21:M26" si="5">K21-I21</f>
        <v>-8.4529505582137121E-3</v>
      </c>
      <c r="N21" s="11" t="s">
        <v>7</v>
      </c>
    </row>
    <row r="22" spans="1:14" x14ac:dyDescent="0.25">
      <c r="A22" s="11" t="s">
        <v>8</v>
      </c>
      <c r="B22" s="6">
        <v>195</v>
      </c>
      <c r="C22" s="9">
        <f>B22/Wähleranzahl!Q5</f>
        <v>0.95121951219512191</v>
      </c>
      <c r="D22" s="15">
        <v>216</v>
      </c>
      <c r="E22" s="13">
        <f>D22/Wähleranzahl!R5</f>
        <v>0.95154185022026427</v>
      </c>
      <c r="F22" s="6">
        <v>199</v>
      </c>
      <c r="G22" s="9">
        <f>F22/Wähleranzahl!S5</f>
        <v>0.96601941747572817</v>
      </c>
      <c r="H22" s="12">
        <v>216</v>
      </c>
      <c r="I22" s="13">
        <f>H22/Wähleranzahl!T5</f>
        <v>0.9642857142857143</v>
      </c>
      <c r="J22" s="69">
        <v>278</v>
      </c>
      <c r="K22" s="70">
        <f>J22/Wähleranzahl!U5</f>
        <v>0.94880546075085326</v>
      </c>
      <c r="L22" s="66">
        <f t="shared" si="4"/>
        <v>62</v>
      </c>
      <c r="M22" s="65">
        <f t="shared" si="5"/>
        <v>-1.5480253534861044E-2</v>
      </c>
      <c r="N22" s="11" t="s">
        <v>8</v>
      </c>
    </row>
    <row r="23" spans="1:14" x14ac:dyDescent="0.25">
      <c r="A23" s="11" t="s">
        <v>9</v>
      </c>
      <c r="B23" s="6">
        <v>100</v>
      </c>
      <c r="C23" s="9">
        <f>B23/Wähleranzahl!Q6</f>
        <v>0.86206896551724133</v>
      </c>
      <c r="D23" s="15">
        <v>92</v>
      </c>
      <c r="E23" s="13">
        <f>D23/Wähleranzahl!R6</f>
        <v>0.83636363636363631</v>
      </c>
      <c r="F23" s="6">
        <v>101</v>
      </c>
      <c r="G23" s="9">
        <f>F23/Wähleranzahl!S6</f>
        <v>0.85593220338983056</v>
      </c>
      <c r="H23" s="12">
        <v>106</v>
      </c>
      <c r="I23" s="13">
        <f>H23/Wähleranzahl!T6</f>
        <v>0.90598290598290598</v>
      </c>
      <c r="J23" s="69">
        <v>150</v>
      </c>
      <c r="K23" s="70">
        <f>J23/Wähleranzahl!U6</f>
        <v>0.88235294117647056</v>
      </c>
      <c r="L23" s="66">
        <f t="shared" si="4"/>
        <v>44</v>
      </c>
      <c r="M23" s="65">
        <f t="shared" si="5"/>
        <v>-2.3629964806435422E-2</v>
      </c>
      <c r="N23" s="11" t="s">
        <v>9</v>
      </c>
    </row>
    <row r="24" spans="1:14" x14ac:dyDescent="0.25">
      <c r="A24" s="11" t="s">
        <v>10</v>
      </c>
      <c r="B24" s="6">
        <v>76</v>
      </c>
      <c r="C24" s="9">
        <f>B24/Wähleranzahl!Q7</f>
        <v>0.81720430107526887</v>
      </c>
      <c r="D24" s="15">
        <v>76</v>
      </c>
      <c r="E24" s="13">
        <f>D24/Wähleranzahl!R7</f>
        <v>0.73786407766990292</v>
      </c>
      <c r="F24" s="6">
        <v>69</v>
      </c>
      <c r="G24" s="9">
        <f>F24/Wähleranzahl!S7</f>
        <v>0.8214285714285714</v>
      </c>
      <c r="H24" s="12">
        <v>68</v>
      </c>
      <c r="I24" s="13">
        <f>H24/Wähleranzahl!T7</f>
        <v>0.80952380952380953</v>
      </c>
      <c r="J24" s="69">
        <v>81</v>
      </c>
      <c r="K24" s="70">
        <f>J24/Wähleranzahl!U7</f>
        <v>0.81</v>
      </c>
      <c r="L24" s="66">
        <f t="shared" si="4"/>
        <v>13</v>
      </c>
      <c r="M24" s="65">
        <f t="shared" si="5"/>
        <v>4.7619047619051891E-4</v>
      </c>
      <c r="N24" s="11" t="s">
        <v>10</v>
      </c>
    </row>
    <row r="25" spans="1:14" x14ac:dyDescent="0.25">
      <c r="A25" s="11" t="s">
        <v>11</v>
      </c>
      <c r="B25" s="6">
        <v>28</v>
      </c>
      <c r="C25" s="9">
        <f>B25/Wähleranzahl!Q8</f>
        <v>0.3783783783783784</v>
      </c>
      <c r="D25" s="15">
        <v>33</v>
      </c>
      <c r="E25" s="13">
        <f>D25/Wähleranzahl!R8</f>
        <v>0.40243902439024393</v>
      </c>
      <c r="F25" s="6">
        <v>36</v>
      </c>
      <c r="G25" s="9">
        <f>F25/Wähleranzahl!S8</f>
        <v>0.35294117647058826</v>
      </c>
      <c r="H25" s="12">
        <v>42</v>
      </c>
      <c r="I25" s="13">
        <f>H25/Wähleranzahl!T8</f>
        <v>0.3559322033898305</v>
      </c>
      <c r="J25" s="69">
        <v>45</v>
      </c>
      <c r="K25" s="70">
        <f>J25/Wähleranzahl!U8</f>
        <v>0.42452830188679247</v>
      </c>
      <c r="L25" s="66">
        <f t="shared" si="4"/>
        <v>3</v>
      </c>
      <c r="M25" s="65">
        <f t="shared" si="5"/>
        <v>6.8596098496961966E-2</v>
      </c>
      <c r="N25" s="11" t="s">
        <v>11</v>
      </c>
    </row>
    <row r="26" spans="1:14" x14ac:dyDescent="0.25">
      <c r="A26" s="11" t="s">
        <v>12</v>
      </c>
      <c r="B26" s="6">
        <v>16</v>
      </c>
      <c r="C26" s="9">
        <f>B26/Wähleranzahl!Q9</f>
        <v>0.43243243243243246</v>
      </c>
      <c r="D26" s="15">
        <v>21</v>
      </c>
      <c r="E26" s="13">
        <f>D26/Wähleranzahl!R9</f>
        <v>0.5</v>
      </c>
      <c r="F26" s="6">
        <v>14</v>
      </c>
      <c r="G26" s="9">
        <f>F26/Wähleranzahl!S9</f>
        <v>0.46666666666666667</v>
      </c>
      <c r="H26" s="12">
        <v>21</v>
      </c>
      <c r="I26" s="13">
        <f>H26/Wähleranzahl!T9</f>
        <v>0.75</v>
      </c>
      <c r="J26" s="69">
        <v>28</v>
      </c>
      <c r="K26" s="70">
        <f>J26/Wähleranzahl!U9</f>
        <v>0.60869565217391308</v>
      </c>
      <c r="L26" s="66">
        <f t="shared" si="4"/>
        <v>7</v>
      </c>
      <c r="M26" s="65">
        <f t="shared" si="5"/>
        <v>-0.14130434782608692</v>
      </c>
      <c r="N26" s="11" t="s">
        <v>12</v>
      </c>
    </row>
    <row r="27" spans="1:14" x14ac:dyDescent="0.25">
      <c r="A27" s="11" t="s">
        <v>14</v>
      </c>
      <c r="B27" s="6"/>
      <c r="C27" s="9"/>
      <c r="D27" s="15"/>
      <c r="E27" s="13"/>
      <c r="F27" s="6">
        <v>104</v>
      </c>
      <c r="G27" s="9">
        <f>F27/Wähleranzahl!S10</f>
        <v>0.78787878787878785</v>
      </c>
      <c r="H27" s="12">
        <v>153</v>
      </c>
      <c r="I27" s="13">
        <f>H27/Wähleranzahl!T10</f>
        <v>0.77272727272727271</v>
      </c>
      <c r="J27" s="69"/>
      <c r="K27" s="70"/>
      <c r="L27" s="66"/>
      <c r="M27" s="65"/>
      <c r="N27" s="11" t="s">
        <v>14</v>
      </c>
    </row>
    <row r="28" spans="1:14" x14ac:dyDescent="0.25">
      <c r="A28" s="11" t="s">
        <v>15</v>
      </c>
      <c r="B28" s="6"/>
      <c r="C28" s="9"/>
      <c r="D28" s="15"/>
      <c r="E28" s="13"/>
      <c r="F28" s="6">
        <v>13</v>
      </c>
      <c r="G28" s="9" t="e">
        <f>F28/Wähleranzahl!S12</f>
        <v>#DIV/0!</v>
      </c>
      <c r="H28" s="12"/>
      <c r="I28" s="13"/>
      <c r="J28" s="69"/>
      <c r="K28" s="70"/>
      <c r="L28" s="66"/>
      <c r="M28" s="65"/>
      <c r="N28" s="11" t="s">
        <v>15</v>
      </c>
    </row>
    <row r="29" spans="1:14" x14ac:dyDescent="0.25">
      <c r="A29" s="11" t="s">
        <v>13</v>
      </c>
      <c r="B29" s="5">
        <f>SUM(B20:B28)</f>
        <v>795</v>
      </c>
      <c r="C29" s="9">
        <f>B29/Wähleranzahl!Q13</f>
        <v>0.74160447761194026</v>
      </c>
      <c r="D29" s="12">
        <f>SUM(D20:D28)</f>
        <v>800</v>
      </c>
      <c r="E29" s="13">
        <f>D29/Wähleranzahl!R13</f>
        <v>0.75542965061378664</v>
      </c>
      <c r="F29" s="5">
        <f>SUM(F20:F28)</f>
        <v>863</v>
      </c>
      <c r="G29" s="9">
        <f>F29/Wähleranzahl!S13</f>
        <v>0.76711111111111108</v>
      </c>
      <c r="H29" s="12">
        <f>SUM(H20:H28)</f>
        <v>942</v>
      </c>
      <c r="I29" s="13">
        <f>H29/Wähleranzahl!T13</f>
        <v>0.7727645611156686</v>
      </c>
      <c r="J29" s="71">
        <f>SUM(J20:J28)</f>
        <v>920</v>
      </c>
      <c r="K29" s="70">
        <f>J29/Wähleranzahl!U13</f>
        <v>0.7910576096302665</v>
      </c>
      <c r="L29" s="66">
        <f t="shared" ref="L29" si="6">J29-H29</f>
        <v>-22</v>
      </c>
      <c r="M29" s="65">
        <f t="shared" ref="M29" si="7">K29-I29</f>
        <v>1.8293048514597898E-2</v>
      </c>
      <c r="N29" s="11" t="s">
        <v>13</v>
      </c>
    </row>
    <row r="30" spans="1:14" x14ac:dyDescent="0.25">
      <c r="A30" s="68" t="s">
        <v>16</v>
      </c>
      <c r="B30" s="6"/>
      <c r="C30" s="9"/>
      <c r="D30" s="15">
        <f t="shared" ref="D30:K30" si="8">D29-B29</f>
        <v>5</v>
      </c>
      <c r="E30" s="13">
        <f t="shared" si="8"/>
        <v>1.382517300184638E-2</v>
      </c>
      <c r="F30" s="6">
        <f t="shared" si="8"/>
        <v>63</v>
      </c>
      <c r="G30" s="9">
        <f t="shared" si="8"/>
        <v>1.1681460497324436E-2</v>
      </c>
      <c r="H30" s="12">
        <f t="shared" si="8"/>
        <v>79</v>
      </c>
      <c r="I30" s="13">
        <f t="shared" si="8"/>
        <v>5.6534500045575253E-3</v>
      </c>
      <c r="J30" s="64">
        <f t="shared" si="8"/>
        <v>-22</v>
      </c>
      <c r="K30" s="65">
        <f t="shared" si="8"/>
        <v>1.8293048514597898E-2</v>
      </c>
      <c r="L30" s="66"/>
      <c r="M30" s="65"/>
      <c r="N30" s="68" t="s">
        <v>16</v>
      </c>
    </row>
  </sheetData>
  <mergeCells count="14">
    <mergeCell ref="A1:N1"/>
    <mergeCell ref="L19:M19"/>
    <mergeCell ref="A18:N18"/>
    <mergeCell ref="J2:K2"/>
    <mergeCell ref="J19:K19"/>
    <mergeCell ref="L2:M2"/>
    <mergeCell ref="D2:E2"/>
    <mergeCell ref="F2:G2"/>
    <mergeCell ref="H2:I2"/>
    <mergeCell ref="B19:C19"/>
    <mergeCell ref="D19:E19"/>
    <mergeCell ref="F19:G19"/>
    <mergeCell ref="H19:I19"/>
    <mergeCell ref="B2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Wähleranzahl</vt:lpstr>
      <vt:lpstr>Abstimmergebnis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Werschlein Gerald Ing.</dc:creator>
  <cp:lastModifiedBy>PC</cp:lastModifiedBy>
  <cp:lastPrinted>2020-05-06T19:23:47Z</cp:lastPrinted>
  <dcterms:created xsi:type="dcterms:W3CDTF">2015-03-19T06:56:25Z</dcterms:created>
  <dcterms:modified xsi:type="dcterms:W3CDTF">2020-05-06T19:37:17Z</dcterms:modified>
</cp:coreProperties>
</file>